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1'!$A$1:$N$29</definedName>
  </definedNames>
  <calcPr fullCalcOnLoad="1"/>
</workbook>
</file>

<file path=xl/sharedStrings.xml><?xml version="1.0" encoding="utf-8"?>
<sst xmlns="http://schemas.openxmlformats.org/spreadsheetml/2006/main" count="72" uniqueCount="56">
  <si>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</si>
  <si>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</si>
  <si>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</si>
  <si>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</si>
  <si>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</si>
  <si>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</si>
  <si>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</si>
  <si>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</si>
  <si>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</si>
  <si>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</si>
  <si>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</si>
  <si>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</si>
  <si>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</si>
  <si>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</si>
  <si>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</si>
  <si>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</si>
  <si>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</si>
  <si>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</si>
  <si>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Zadanie 1 - Diagnostyka mikrobioologiczna I</t>
  </si>
  <si>
    <t>op.</t>
  </si>
  <si>
    <t>Zawiesina przetrwalników Bacillus subtilis (BGA), op.=15 amp. po 2 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</si>
  <si>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</si>
  <si>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</si>
  <si>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</si>
  <si>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</si>
  <si>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</si>
  <si>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</si>
  <si>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</si>
  <si>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</si>
  <si>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</si>
  <si>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</si>
  <si>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</si>
  <si>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Suplement do agaru Palcam, op.=10 fiolek, 1 fiolka / 500 ml pożywki; skład chemiczny / fiolkę: siarczan polimyksyny B 5,0mg, ceftacydym 10,0 mg, akryflawina 2,5 mg</t>
  </si>
  <si>
    <t>Załącznik nr  2 do SWZ</t>
  </si>
  <si>
    <t>Agar odżywczy z ekstraktem drożdżowym, op.=10x100 ml, skład wg ISO 6222 (pożywka gotowa w butelkach)</t>
  </si>
  <si>
    <t>Agar Palcam, op.=500 g, skład chemiczny: pepton 23,0 g/l; ekstrakt drożdżowy 3,0 g/l; skrobia 1,0 g/l; chlorek sodu 5,0 g/l; agar-agar 13,0 g/l; mannitol 10,0 g/l; cytrynian amonowy żelaza (III) 0,5 g/l; eskulina 0,8g/l; glukoza 0,5 g/l; chlorek litu 15,0 g/l; czerwień fenolowa 0,08g/l</t>
  </si>
  <si>
    <t>Nr postępowania WIWa.272.20.2023</t>
  </si>
  <si>
    <t>Antibiotic Agar/medium No 1, op.=500 g, skład chemiczny: ekstrakt mięsny 1,5 g/l, ekstrakt drożdżowy 3,0 g/l, pepton z kazeiny 4,0 g,/l pepton z mięsa 6,0 g/l, D(+) glukoza 1,0 g/l, agar-agar 15,0 g/l</t>
  </si>
  <si>
    <t>Agar TSC z tryptozą, siarczynem i cykloseryną (podstawa), op.=500 g, skład zgodny z norm ą z PN-EN ISO 7937</t>
  </si>
  <si>
    <t>Agar Slanetz and Bartley, op.=500 g</t>
  </si>
  <si>
    <t>Bulion z siarczanem laurylowym, op.=500 g, skład zgodny z PN-A- 82055-10</t>
  </si>
  <si>
    <t>Bulion z tioglikolanem, op.=500 g</t>
  </si>
  <si>
    <t>Płyn fizjologiczny z peptonem – roztwór fizjologiczny  z peptonem, op.=500 g, skład zgodny z PN-ISO 6887-1</t>
  </si>
  <si>
    <t>Pożywka MSRV  (podstawa), op.=500 g, skład zgodny z PN-EN ISO 6579</t>
  </si>
  <si>
    <t>Stericon plus bioindikator wskaźnik biologiczny do kontroli cyklu sterylizacji w autoklawie 121 C/15 minut, op.=15 amp. po 2 ml</t>
  </si>
  <si>
    <t>12.</t>
  </si>
  <si>
    <t>Suplement do pożywki MSRV, op.=10 fiolek, skład zgodny z PN-EN ISO 6579</t>
  </si>
  <si>
    <t>13.</t>
  </si>
  <si>
    <t>Suplement do TSC, op.=10 fiolek, skład chemiczny: D-cykloseryna 200 mg, dwusodowa sól 4-metyloumbelliferylofosforanu 50 mg</t>
  </si>
  <si>
    <t>14.</t>
  </si>
  <si>
    <t>Test do oznaczania amoniaku zakres  0,2-5 mg/l NH4+, op.=50 oznaczeń</t>
  </si>
  <si>
    <t>15.</t>
  </si>
  <si>
    <t>Test do oznaczania żelaza zakres 0,05-1,0 mg/l FE2+, op.=50 oznaczeń</t>
  </si>
  <si>
    <t>16.</t>
  </si>
  <si>
    <t>17.</t>
  </si>
  <si>
    <t>Zbuforowana woda peptonowa, op.=5 kg, skład zgodny z PN-EN ISO 6579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</si>
</sst>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0" borderId="0" xfId="0" applyFont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9" fillId="0" borderId="12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2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7" borderId="14" xfId="0" applyFont="1" applyFill="1" applyBorder="1" applyAlignment="1" applyProtection="1">
      <alignment horizontal="center" vertical="top"/>
      <protection/>
    </xf>
    <xf numFmtId="0" fontId="40" fillId="7" borderId="15" xfId="0" applyFont="1" applyFill="1" applyBorder="1" applyAlignment="1" applyProtection="1">
      <alignment horizontal="center" vertical="top"/>
      <protection/>
    </xf>
    <xf numFmtId="0" fontId="40" fillId="7" borderId="16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9"/>
  <sheetViews>
    <sheetView tabSelected="1" zoomScalePageLayoutView="90" workbookViewId="0" topLeftCell="A13">
      <selection activeCell="T19" sqref="T19"/>
    </sheetView>
  </sheetViews>
  <sheetFormatPr defaultColWidth="9.140625" defaultRowHeight="15"/>
  <cols>
    <col min="1" max="1" width="4.140625" style="1" customWidth="1"/>
    <col min="2" max="2" width="60.421875" style="20" customWidth="1"/>
    <col min="3" max="3" width="5.57421875" style="1" customWidth="1"/>
    <col min="4" max="4" width="6.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2.75" customHeight="1">
      <c r="L1" s="28" t="s">
        <v>33</v>
      </c>
      <c r="M1" s="29"/>
      <c r="N1" s="29"/>
    </row>
    <row r="2" spans="1:2" ht="23.25" customHeight="1">
      <c r="A2" s="30" t="s">
        <v>36</v>
      </c>
      <c r="B2" s="30"/>
    </row>
    <row r="3" spans="1:14" ht="49.5" customHeight="1">
      <c r="A3" s="34" t="s">
        <v>8</v>
      </c>
      <c r="B3" s="3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3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5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8" customFormat="1" ht="46.5" customHeight="1">
      <c r="A9" s="36" t="s">
        <v>21</v>
      </c>
      <c r="B9" s="37" t="s">
        <v>37</v>
      </c>
      <c r="C9" s="38" t="s">
        <v>19</v>
      </c>
      <c r="D9" s="38">
        <v>2</v>
      </c>
      <c r="E9" s="27"/>
      <c r="F9" s="9">
        <f>ROUND(E9*H9/100,2)+E9</f>
        <v>0</v>
      </c>
      <c r="G9" s="9">
        <f aca="true" t="shared" si="0" ref="G9:G25">E9*D9</f>
        <v>0</v>
      </c>
      <c r="H9" s="10"/>
      <c r="I9" s="9">
        <f>ROUND(E9*H9/100,2)*D9</f>
        <v>0</v>
      </c>
      <c r="J9" s="11">
        <f aca="true" t="shared" si="1" ref="J9:J25">G9+I9</f>
        <v>0</v>
      </c>
      <c r="K9" s="12"/>
      <c r="L9" s="12"/>
      <c r="M9" s="12"/>
      <c r="N9" s="13"/>
    </row>
    <row r="10" spans="1:14" s="8" customFormat="1" ht="51.75" customHeight="1">
      <c r="A10" s="36" t="s">
        <v>22</v>
      </c>
      <c r="B10" s="39" t="s">
        <v>35</v>
      </c>
      <c r="C10" s="40" t="s">
        <v>19</v>
      </c>
      <c r="D10" s="41">
        <v>4</v>
      </c>
      <c r="E10" s="27"/>
      <c r="F10" s="9">
        <f aca="true" t="shared" si="2" ref="F10:F25">ROUND(E10*H10/100,2)+E10</f>
        <v>0</v>
      </c>
      <c r="G10" s="9">
        <f t="shared" si="0"/>
        <v>0</v>
      </c>
      <c r="H10" s="10"/>
      <c r="I10" s="9">
        <f aca="true" t="shared" si="3" ref="I10:I25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33" customHeight="1">
      <c r="A11" s="36" t="s">
        <v>23</v>
      </c>
      <c r="B11" s="39" t="s">
        <v>38</v>
      </c>
      <c r="C11" s="40" t="s">
        <v>19</v>
      </c>
      <c r="D11" s="41">
        <v>3</v>
      </c>
      <c r="E11" s="27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26.25" customHeight="1">
      <c r="A12" s="36" t="s">
        <v>24</v>
      </c>
      <c r="B12" s="39" t="s">
        <v>39</v>
      </c>
      <c r="C12" s="40" t="s">
        <v>19</v>
      </c>
      <c r="D12" s="41">
        <v>1</v>
      </c>
      <c r="E12" s="27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27.75" customHeight="1">
      <c r="A13" s="36" t="s">
        <v>25</v>
      </c>
      <c r="B13" s="39" t="s">
        <v>40</v>
      </c>
      <c r="C13" s="40" t="s">
        <v>19</v>
      </c>
      <c r="D13" s="41">
        <v>4</v>
      </c>
      <c r="E13" s="27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30" customHeight="1">
      <c r="A14" s="36" t="s">
        <v>26</v>
      </c>
      <c r="B14" s="39" t="s">
        <v>41</v>
      </c>
      <c r="C14" s="40" t="s">
        <v>19</v>
      </c>
      <c r="D14" s="41">
        <v>1</v>
      </c>
      <c r="E14" s="27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6.25" customHeight="1">
      <c r="A15" s="36" t="s">
        <v>27</v>
      </c>
      <c r="B15" s="39" t="s">
        <v>42</v>
      </c>
      <c r="C15" s="40" t="s">
        <v>19</v>
      </c>
      <c r="D15" s="41">
        <v>11</v>
      </c>
      <c r="E15" s="27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25.5" customHeight="1">
      <c r="A16" s="36" t="s">
        <v>28</v>
      </c>
      <c r="B16" s="39" t="s">
        <v>43</v>
      </c>
      <c r="C16" s="40" t="s">
        <v>19</v>
      </c>
      <c r="D16" s="41">
        <v>2</v>
      </c>
      <c r="E16" s="27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27.75" customHeight="1">
      <c r="A17" s="36" t="s">
        <v>29</v>
      </c>
      <c r="B17" s="39" t="s">
        <v>34</v>
      </c>
      <c r="C17" s="40" t="s">
        <v>19</v>
      </c>
      <c r="D17" s="41">
        <v>1</v>
      </c>
      <c r="E17" s="27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7.75" customHeight="1">
      <c r="A18" s="36" t="s">
        <v>30</v>
      </c>
      <c r="B18" s="39" t="s">
        <v>44</v>
      </c>
      <c r="C18" s="40" t="s">
        <v>19</v>
      </c>
      <c r="D18" s="41">
        <v>8</v>
      </c>
      <c r="E18" s="27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33.75" customHeight="1">
      <c r="A19" s="36" t="s">
        <v>31</v>
      </c>
      <c r="B19" s="39" t="s">
        <v>32</v>
      </c>
      <c r="C19" s="40" t="s">
        <v>19</v>
      </c>
      <c r="D19" s="41">
        <v>6</v>
      </c>
      <c r="E19" s="27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5.5" customHeight="1">
      <c r="A20" s="36" t="s">
        <v>45</v>
      </c>
      <c r="B20" s="39" t="s">
        <v>46</v>
      </c>
      <c r="C20" s="40" t="s">
        <v>19</v>
      </c>
      <c r="D20" s="41">
        <v>2</v>
      </c>
      <c r="E20" s="27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31.5" customHeight="1">
      <c r="A21" s="36" t="s">
        <v>47</v>
      </c>
      <c r="B21" s="39" t="s">
        <v>48</v>
      </c>
      <c r="C21" s="40" t="s">
        <v>19</v>
      </c>
      <c r="D21" s="41">
        <v>8</v>
      </c>
      <c r="E21" s="27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2.5" customHeight="1">
      <c r="A22" s="36" t="s">
        <v>49</v>
      </c>
      <c r="B22" s="42" t="s">
        <v>50</v>
      </c>
      <c r="C22" s="40" t="s">
        <v>19</v>
      </c>
      <c r="D22" s="41">
        <v>2</v>
      </c>
      <c r="E22" s="27"/>
      <c r="F22" s="9">
        <f t="shared" si="2"/>
        <v>0</v>
      </c>
      <c r="G22" s="9">
        <f t="shared" si="0"/>
        <v>0</v>
      </c>
      <c r="H22" s="10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9.25" customHeight="1">
      <c r="A23" s="36" t="s">
        <v>51</v>
      </c>
      <c r="B23" s="39" t="s">
        <v>52</v>
      </c>
      <c r="C23" s="40" t="s">
        <v>19</v>
      </c>
      <c r="D23" s="41">
        <v>2</v>
      </c>
      <c r="E23" s="27"/>
      <c r="F23" s="9">
        <f t="shared" si="2"/>
        <v>0</v>
      </c>
      <c r="G23" s="9">
        <f t="shared" si="0"/>
        <v>0</v>
      </c>
      <c r="H23" s="10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4" s="8" customFormat="1" ht="26.25" customHeight="1">
      <c r="A24" s="36" t="s">
        <v>53</v>
      </c>
      <c r="B24" s="39" t="s">
        <v>20</v>
      </c>
      <c r="C24" s="40" t="s">
        <v>19</v>
      </c>
      <c r="D24" s="41">
        <v>1</v>
      </c>
      <c r="E24" s="27"/>
      <c r="F24" s="9">
        <f t="shared" si="2"/>
        <v>0</v>
      </c>
      <c r="G24" s="9">
        <f t="shared" si="0"/>
        <v>0</v>
      </c>
      <c r="H24" s="10"/>
      <c r="I24" s="9">
        <f t="shared" si="3"/>
        <v>0</v>
      </c>
      <c r="J24" s="11">
        <f t="shared" si="1"/>
        <v>0</v>
      </c>
      <c r="K24" s="12"/>
      <c r="L24" s="12"/>
      <c r="M24" s="12"/>
      <c r="N24" s="13"/>
    </row>
    <row r="25" spans="1:14" s="8" customFormat="1" ht="27" customHeight="1">
      <c r="A25" s="36" t="s">
        <v>54</v>
      </c>
      <c r="B25" s="39" t="s">
        <v>55</v>
      </c>
      <c r="C25" s="40" t="s">
        <v>19</v>
      </c>
      <c r="D25" s="41">
        <v>5</v>
      </c>
      <c r="E25" s="27"/>
      <c r="F25" s="9">
        <f t="shared" si="2"/>
        <v>0</v>
      </c>
      <c r="G25" s="9">
        <f t="shared" si="0"/>
        <v>0</v>
      </c>
      <c r="H25" s="10"/>
      <c r="I25" s="9">
        <f t="shared" si="3"/>
        <v>0</v>
      </c>
      <c r="J25" s="11">
        <f t="shared" si="1"/>
        <v>0</v>
      </c>
      <c r="K25" s="12"/>
      <c r="L25" s="12"/>
      <c r="M25" s="12"/>
      <c r="N25" s="13"/>
    </row>
    <row r="26" spans="1:10" s="8" customFormat="1" ht="23.25" customHeight="1" thickBot="1">
      <c r="A26" s="23"/>
      <c r="B26" s="43" t="s">
        <v>6</v>
      </c>
      <c r="C26" s="44"/>
      <c r="D26" s="44"/>
      <c r="E26" s="45"/>
      <c r="F26" s="14"/>
      <c r="G26" s="24">
        <f>SUM(G9:G17)</f>
        <v>0</v>
      </c>
      <c r="H26" s="15"/>
      <c r="I26" s="25">
        <f>SUM(I9:I17)</f>
        <v>0</v>
      </c>
      <c r="J26" s="26">
        <f>SUM(J9:J17)</f>
        <v>0</v>
      </c>
    </row>
    <row r="27" spans="1:9" ht="10.5">
      <c r="A27" s="16"/>
      <c r="B27" s="17"/>
      <c r="C27" s="18"/>
      <c r="D27" s="16"/>
      <c r="E27" s="16"/>
      <c r="F27" s="16"/>
      <c r="G27" s="16"/>
      <c r="H27" s="16"/>
      <c r="I27" s="16"/>
    </row>
    <row r="28" spans="1:14" ht="51.75" customHeight="1">
      <c r="A28" s="31" t="s">
        <v>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30" spans="1:14" s="21" customFormat="1" ht="36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0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B162" s="17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spans="1:10" ht="10.5">
      <c r="A191" s="16"/>
      <c r="C191" s="16"/>
      <c r="D191" s="18"/>
      <c r="E191" s="16"/>
      <c r="F191" s="16"/>
      <c r="G191" s="16"/>
      <c r="H191" s="16"/>
      <c r="I191" s="16"/>
      <c r="J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  <row r="229" ht="10.5">
      <c r="A229" s="16"/>
    </row>
  </sheetData>
  <sheetProtection sort="0" autoFilter="0"/>
  <protectedRanges>
    <protectedRange sqref="K9:N25" name="Rozstęp3"/>
    <protectedRange sqref="H9:H25" name="Rozstęp2"/>
    <protectedRange sqref="E9:E25" name="Rozstęp1"/>
    <protectedRange sqref="C10:C25" name="Sekcja1_1"/>
  </protectedRanges>
  <mergeCells count="8">
    <mergeCell ref="L1:N1"/>
    <mergeCell ref="A2:B2"/>
    <mergeCell ref="A28:N28"/>
    <mergeCell ref="A30:N30"/>
    <mergeCell ref="A4:N4"/>
    <mergeCell ref="A3:B3"/>
    <mergeCell ref="B26:E26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2023-10-23T12:25:37Z</dcterms:modified>
  <cp:category/>
  <cp:version/>
  <cp:contentType/>
  <cp:contentStatus/>
</cp:coreProperties>
</file>